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a Gierczuk\OneDrive - Fundacja Dajemy Dzieciom Siłę\Dokumenty\projekty\narzędzie do grafiku\"/>
    </mc:Choice>
  </mc:AlternateContent>
  <bookViews>
    <workbookView xWindow="0" yWindow="0" windowWidth="28800" windowHeight="12135" activeTab="3"/>
  </bookViews>
  <sheets>
    <sheet name="struktura realizacji godzin dyż" sheetId="1" r:id="rId1"/>
    <sheet name="rozliczenie KW" sheetId="2" r:id="rId2"/>
    <sheet name="rozliczenie spec" sheetId="4" r:id="rId3"/>
    <sheet name="rozliczenie konsultantów UA" sheetId="6" r:id="rId4"/>
  </sheets>
  <definedNames>
    <definedName name="_xlnm._FilterDatabase" localSheetId="3" hidden="1">'rozliczenie konsultantów UA'!$B$12:$J$22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6" l="1"/>
  <c r="J21" i="6"/>
  <c r="C32" i="6"/>
  <c r="E31" i="6"/>
  <c r="E30" i="6"/>
  <c r="E29" i="6"/>
  <c r="E28" i="6"/>
  <c r="E27" i="6"/>
  <c r="E26" i="6"/>
  <c r="J20" i="6"/>
  <c r="J19" i="6"/>
  <c r="J18" i="6"/>
  <c r="J17" i="6"/>
  <c r="J16" i="6"/>
  <c r="J15" i="6"/>
  <c r="J14" i="6"/>
  <c r="J13" i="6"/>
  <c r="J22" i="6" l="1"/>
  <c r="E32" i="6"/>
  <c r="E26" i="4"/>
  <c r="G21" i="4"/>
  <c r="C27" i="4" l="1"/>
  <c r="E27" i="4"/>
  <c r="J20" i="4"/>
  <c r="J19" i="4"/>
  <c r="J18" i="4"/>
  <c r="J17" i="4"/>
  <c r="J16" i="4"/>
  <c r="J15" i="4"/>
  <c r="J14" i="4"/>
  <c r="J13" i="4"/>
  <c r="E41" i="2"/>
  <c r="E44" i="2"/>
  <c r="E45" i="2"/>
  <c r="E40" i="2"/>
  <c r="J16" i="2"/>
  <c r="J17" i="2"/>
  <c r="J18" i="2"/>
  <c r="J19" i="2"/>
  <c r="J20" i="2"/>
  <c r="J21" i="2"/>
  <c r="J22" i="2"/>
  <c r="J23" i="2"/>
  <c r="J24" i="2"/>
  <c r="J25" i="2"/>
  <c r="J26" i="2"/>
  <c r="J14" i="2"/>
  <c r="J27" i="2" s="1"/>
  <c r="J15" i="2"/>
  <c r="J13" i="2"/>
  <c r="E32" i="2"/>
  <c r="E33" i="2"/>
  <c r="E35" i="2"/>
  <c r="E36" i="2"/>
  <c r="E37" i="2"/>
  <c r="E39" i="2"/>
  <c r="E42" i="2"/>
  <c r="E43" i="2"/>
  <c r="E31" i="2"/>
  <c r="E34" i="2"/>
  <c r="E38" i="2"/>
  <c r="C46" i="2"/>
  <c r="J21" i="4" l="1"/>
  <c r="E46" i="2"/>
</calcChain>
</file>

<file path=xl/sharedStrings.xml><?xml version="1.0" encoding="utf-8"?>
<sst xmlns="http://schemas.openxmlformats.org/spreadsheetml/2006/main" count="336" uniqueCount="151">
  <si>
    <t>filtry</t>
  </si>
  <si>
    <t>projekt</t>
  </si>
  <si>
    <t>(lista wybieralna - 116PL, 116UA, 800)</t>
  </si>
  <si>
    <t>okres:</t>
  </si>
  <si>
    <t>od (data - kalendarz)</t>
  </si>
  <si>
    <t>do (data - kalendarz)</t>
  </si>
  <si>
    <t>grupa konsultantów:</t>
  </si>
  <si>
    <t>konsultant</t>
  </si>
  <si>
    <t>(wybór z listy - pojedynczy wybór, wielokrotny wybór, wszyscy)</t>
  </si>
  <si>
    <t>imię i nazwisko</t>
  </si>
  <si>
    <t>Piotr Morek</t>
  </si>
  <si>
    <t>Adam Parek</t>
  </si>
  <si>
    <t>Dominika Warek</t>
  </si>
  <si>
    <t>suma</t>
  </si>
  <si>
    <t>suma godzin dyżurów zakontraktowanych</t>
  </si>
  <si>
    <t>suma godzin dyżurów zrealizowanych</t>
  </si>
  <si>
    <t>liczba "przedłużek" dyżurów</t>
  </si>
  <si>
    <t>% godzin dyżurów odwołanych</t>
  </si>
  <si>
    <t>przerwa</t>
  </si>
  <si>
    <t>suma godzin niezrealizowanych dyżurów w podziale na powód</t>
  </si>
  <si>
    <t>L4</t>
  </si>
  <si>
    <t>nieobecność z zastępstwem</t>
  </si>
  <si>
    <t>nieobecność bez zastępstwa</t>
  </si>
  <si>
    <t>przerwa KZKW</t>
  </si>
  <si>
    <t>inne</t>
  </si>
  <si>
    <t>suma godzin niezrealizowanych dyżurów</t>
  </si>
  <si>
    <t>wybór z listy: PL-KM, PL-KW, PL-spec, UA</t>
  </si>
  <si>
    <r>
      <t>przykład widoku dla wyboru: grupa konsultantów: PL-</t>
    </r>
    <r>
      <rPr>
        <b/>
        <sz val="11"/>
        <color theme="1"/>
        <rFont val="Calibri"/>
        <family val="2"/>
        <charset val="238"/>
        <scheme val="minor"/>
      </rPr>
      <t>KW lub PL-spec</t>
    </r>
    <r>
      <rPr>
        <sz val="11"/>
        <color theme="1"/>
        <rFont val="Calibri"/>
        <family val="2"/>
        <charset val="238"/>
        <scheme val="minor"/>
      </rPr>
      <t>, konsultant: 'wszyscy'</t>
    </r>
  </si>
  <si>
    <r>
      <t>przykład widoku dla wyboru: grupa konsultantów: PL-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>, konsultant: 'wszyscy'</t>
    </r>
  </si>
  <si>
    <t>urlop</t>
  </si>
  <si>
    <t>prowadzenie szkolenia</t>
  </si>
  <si>
    <t>udział w szkoleniu</t>
  </si>
  <si>
    <t>praca merytoryczna</t>
  </si>
  <si>
    <t>Struktura realizacji godzin dyżurowych</t>
  </si>
  <si>
    <t>rok:</t>
  </si>
  <si>
    <t>miesiąc:</t>
  </si>
  <si>
    <t>(jednokrotny wybór z listy)</t>
  </si>
  <si>
    <t>data</t>
  </si>
  <si>
    <t>rola dyżurowa</t>
  </si>
  <si>
    <t>start</t>
  </si>
  <si>
    <t>koniec</t>
  </si>
  <si>
    <t>suma godzin</t>
  </si>
  <si>
    <t>rodzaj aktywności*</t>
  </si>
  <si>
    <t>konsultant:</t>
  </si>
  <si>
    <t>* rodzaj aktywności</t>
  </si>
  <si>
    <t xml:space="preserve"> - dyżur</t>
  </si>
  <si>
    <t xml:space="preserve"> - wprowadzenie w roli KD</t>
  </si>
  <si>
    <t xml:space="preserve"> - omówienie w roli KD</t>
  </si>
  <si>
    <t>spotkania KD</t>
  </si>
  <si>
    <t>superwizje</t>
  </si>
  <si>
    <t>interwizje</t>
  </si>
  <si>
    <t>szkolenia obowiązkowe</t>
  </si>
  <si>
    <t>szkolenia nieobowiązkowe</t>
  </si>
  <si>
    <t>liczba wprowadzeń w roli KD</t>
  </si>
  <si>
    <t>liczba omówień w roli KD</t>
  </si>
  <si>
    <t>liczba omówień K/SK</t>
  </si>
  <si>
    <t>spotkanie AW</t>
  </si>
  <si>
    <t>suma godzin aktywności dodatkowych</t>
  </si>
  <si>
    <t xml:space="preserve"> - omówienie K/SK</t>
  </si>
  <si>
    <t xml:space="preserve"> - spotkanie AW</t>
  </si>
  <si>
    <t xml:space="preserve"> - spotkania KD</t>
  </si>
  <si>
    <t xml:space="preserve"> - superwizja</t>
  </si>
  <si>
    <t xml:space="preserve"> - interwencja lokalna poza dyżurem</t>
  </si>
  <si>
    <t>interwencja lokalna (realizowana poza dyżurem)</t>
  </si>
  <si>
    <t>spotkanie KD</t>
  </si>
  <si>
    <t>superwizja</t>
  </si>
  <si>
    <t>interwizja</t>
  </si>
  <si>
    <t xml:space="preserve"> - szkolenie obowiązkowe</t>
  </si>
  <si>
    <t>rola dyżurowa**</t>
  </si>
  <si>
    <t>wartość (PLN)</t>
  </si>
  <si>
    <t>stawka (PLN/h)</t>
  </si>
  <si>
    <t>pozycja fakturowa***</t>
  </si>
  <si>
    <t>*** pozycje fakturowe</t>
  </si>
  <si>
    <t>dyżur powszedni dzienny</t>
  </si>
  <si>
    <t>dyżur weekendowy nocny</t>
  </si>
  <si>
    <t>dyżur powszedni nocny</t>
  </si>
  <si>
    <t>dyżur koordynatorski weekendowy nocny</t>
  </si>
  <si>
    <t>dyżur koordynatorski powszedni nocny</t>
  </si>
  <si>
    <t>dyżur powszedni nocny (3-7)</t>
  </si>
  <si>
    <t>dyżur koordynatorski weekendowy dzienny</t>
  </si>
  <si>
    <t>dyżur koordynatorski powszedni dzienny</t>
  </si>
  <si>
    <t>dyżur weekendowy dzienny</t>
  </si>
  <si>
    <t>dyżur koordynatorski świąteczny dzienny</t>
  </si>
  <si>
    <t>dyżur świąteczny nocny</t>
  </si>
  <si>
    <t>dyżur weekendowy nocny (3-7)</t>
  </si>
  <si>
    <t>dyżur świąteczny dzienny</t>
  </si>
  <si>
    <t>dyżur koordynatorski świąteczny nocny</t>
  </si>
  <si>
    <t>dyżur świąteczny nocny (3-7)</t>
  </si>
  <si>
    <t>Magdalena Korbecka</t>
  </si>
  <si>
    <t>dyżur</t>
  </si>
  <si>
    <t>wprowadzenie w roli KD</t>
  </si>
  <si>
    <t>** rola dyżurowa dotyczy tylko aktywności 'dyżur', wprowadzenie w roli KD, omówienie K/SK</t>
  </si>
  <si>
    <t>KD G-WD</t>
  </si>
  <si>
    <t>KD G-WN</t>
  </si>
  <si>
    <t>czat-PN</t>
  </si>
  <si>
    <t>KD G-PD</t>
  </si>
  <si>
    <t>KD G-PN</t>
  </si>
  <si>
    <t>zebranie KD</t>
  </si>
  <si>
    <t>nie dotyczy</t>
  </si>
  <si>
    <t>Podsumowanie do faktury:</t>
  </si>
  <si>
    <t>wartość:</t>
  </si>
  <si>
    <t>stawka (PLN/h):</t>
  </si>
  <si>
    <t>suma godzin:</t>
  </si>
  <si>
    <t>pozycja fakturowa:</t>
  </si>
  <si>
    <t>suma:</t>
  </si>
  <si>
    <t>ROZLICZENIE KONSULTANTA WSPÓŁPRACUJĄCEGO 116PL KW</t>
  </si>
  <si>
    <t>(wybór z listy KW - jednokrotny wybór)</t>
  </si>
  <si>
    <t>ROZLICZENIE SPECJALISTY</t>
  </si>
  <si>
    <t>specjalista:</t>
  </si>
  <si>
    <t>(wybór z listy specjalistów - jednokrotny wybór)</t>
  </si>
  <si>
    <t>Zestwienie aktywności za [dany miesiąc rok] dla [imię i nazwisko specjalisty] - [nazwa specjalizacji]:</t>
  </si>
  <si>
    <t>Zestwienie aktywności za [dany miesiąc rok] dla [imię i nazwisko konsultanta współpracującego] - KONSULTANT WSPÓŁPRACUJĄCY:</t>
  </si>
  <si>
    <t>SS</t>
  </si>
  <si>
    <t>SS-M</t>
  </si>
  <si>
    <t>Specjalista</t>
  </si>
  <si>
    <t>prawniczki</t>
  </si>
  <si>
    <t>pracownice socjalne</t>
  </si>
  <si>
    <t>seksuolożki</t>
  </si>
  <si>
    <t>dietetyczki</t>
  </si>
  <si>
    <t>doradczynie zawodowe</t>
  </si>
  <si>
    <t>pedagożki</t>
  </si>
  <si>
    <t>psychiatrka</t>
  </si>
  <si>
    <t xml:space="preserve">terapeuta uzależnień </t>
  </si>
  <si>
    <t>* rodzaj aktywności - w przypadku specjalistów mamy tylko jeden rodzaj aktywności - dyżur</t>
  </si>
  <si>
    <t>** role dyżurowe</t>
  </si>
  <si>
    <t>SP</t>
  </si>
  <si>
    <t>SPD</t>
  </si>
  <si>
    <t>SPD-M</t>
  </si>
  <si>
    <t>SPed</t>
  </si>
  <si>
    <t>SPed-M</t>
  </si>
  <si>
    <t>SPLP</t>
  </si>
  <si>
    <t>SPLP-M</t>
  </si>
  <si>
    <t>SP-M</t>
  </si>
  <si>
    <t>SPS</t>
  </si>
  <si>
    <t>SPS-M</t>
  </si>
  <si>
    <t>*** pozycja fakturowa</t>
  </si>
  <si>
    <t>dyżur prawnika</t>
  </si>
  <si>
    <t>dyżur dietetyka</t>
  </si>
  <si>
    <t>dyżur pedagoga</t>
  </si>
  <si>
    <t>dyżur lekarza psychiatry</t>
  </si>
  <si>
    <t>dyżur pracownika socjalnego</t>
  </si>
  <si>
    <t>dyżur seksuologa</t>
  </si>
  <si>
    <t>wartość (PLN):</t>
  </si>
  <si>
    <t>****stawki specjalistów</t>
  </si>
  <si>
    <t>stawka* (PLN/h)</t>
  </si>
  <si>
    <t>Maryna D.</t>
  </si>
  <si>
    <t>116UA-PD</t>
  </si>
  <si>
    <t>116UA-PN</t>
  </si>
  <si>
    <t xml:space="preserve"> - spotkanie zespołu</t>
  </si>
  <si>
    <t>** rola dyżurowa dotyczy tylko aktywności 'dyżur', wprowadzenie, omówienie K/SK</t>
  </si>
  <si>
    <t>ROZLICZENIE KONSULTANTA 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</si>
</sst>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/>
    <xf numFmtId="20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6" fillId="0" borderId="0" xfId="0" applyFont="1" applyFill="1"/>
    <xf numFmtId="0" fontId="2" fillId="0" borderId="0" xfId="0" applyFont="1" applyFill="1"/>
    <xf numFmtId="14" fontId="4" fillId="0" borderId="0" xfId="0" applyNumberFormat="1" applyFont="1" applyFill="1" applyAlignment="1">
      <alignment horizontal="center"/>
    </xf>
    <xf numFmtId="0" fontId="1" fillId="0" borderId="0" xfId="0" applyFont="1"/>
    <xf numFmtId="0" fontId="7" fillId="0" borderId="0" xfId="0" applyFont="1" applyFill="1"/>
    <xf numFmtId="0" fontId="8" fillId="0" borderId="0" xfId="0" applyFont="1" applyFill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/>
    <xf numFmtId="4" fontId="0" fillId="0" borderId="0" xfId="0" applyNumberFormat="1"/>
    <xf numFmtId="4" fontId="1" fillId="0" borderId="0" xfId="0" applyNumberFormat="1" applyFont="1"/>
    <xf numFmtId="14" fontId="3" fillId="0" borderId="1" xfId="0" applyNumberFormat="1" applyFont="1" applyFill="1" applyBorder="1"/>
    <xf numFmtId="0" fontId="3" fillId="0" borderId="1" xfId="0" applyFont="1" applyFill="1" applyBorder="1"/>
    <xf numFmtId="0" fontId="10" fillId="0" borderId="1" xfId="0" applyFont="1" applyFill="1" applyBorder="1"/>
    <xf numFmtId="20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4" fontId="0" fillId="0" borderId="1" xfId="0" applyNumberFormat="1" applyBorder="1"/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14" fontId="3" fillId="0" borderId="0" xfId="0" applyNumberFormat="1" applyFont="1" applyFill="1" applyBorder="1"/>
    <xf numFmtId="0" fontId="3" fillId="0" borderId="0" xfId="0" applyFont="1" applyFill="1" applyBorder="1"/>
    <xf numFmtId="0" fontId="10" fillId="0" borderId="0" xfId="0" applyFont="1" applyFill="1" applyBorder="1"/>
    <xf numFmtId="20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0" fillId="0" borderId="0" xfId="0" applyBorder="1"/>
    <xf numFmtId="4" fontId="0" fillId="0" borderId="0" xfId="0" applyNumberFormat="1" applyBorder="1"/>
    <xf numFmtId="0" fontId="0" fillId="0" borderId="1" xfId="0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14" fontId="12" fillId="0" borderId="1" xfId="0" applyNumberFormat="1" applyFont="1" applyFill="1" applyBorder="1"/>
    <xf numFmtId="0" fontId="12" fillId="0" borderId="1" xfId="0" applyFont="1" applyFill="1" applyBorder="1"/>
    <xf numFmtId="0" fontId="13" fillId="0" borderId="1" xfId="0" applyFont="1" applyFill="1" applyBorder="1"/>
    <xf numFmtId="20" fontId="12" fillId="0" borderId="1" xfId="0" applyNumberFormat="1" applyFont="1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6"/>
  <sheetViews>
    <sheetView topLeftCell="H1" workbookViewId="0">
      <selection activeCell="X12" sqref="X12"/>
    </sheetView>
  </sheetViews>
  <sheetFormatPr defaultRowHeight="15" x14ac:dyDescent="0.25"/>
  <cols>
    <col min="2" max="2" width="20.140625" customWidth="1"/>
    <col min="3" max="3" width="33.140625" customWidth="1"/>
    <col min="4" max="6" width="20" customWidth="1"/>
    <col min="7" max="7" width="14.85546875" customWidth="1"/>
    <col min="8" max="8" width="19" customWidth="1"/>
    <col min="9" max="9" width="18" customWidth="1"/>
    <col min="10" max="10" width="13.140625" customWidth="1"/>
    <col min="13" max="13" width="13.140625" customWidth="1"/>
    <col min="14" max="14" width="11.85546875" customWidth="1"/>
    <col min="15" max="15" width="13.28515625" customWidth="1"/>
    <col min="17" max="17" width="10.28515625" customWidth="1"/>
    <col min="18" max="18" width="11.5703125" customWidth="1"/>
    <col min="19" max="19" width="11.42578125" customWidth="1"/>
    <col min="20" max="20" width="13.85546875" customWidth="1"/>
    <col min="21" max="21" width="17.42578125" customWidth="1"/>
    <col min="22" max="22" width="17" customWidth="1"/>
    <col min="23" max="23" width="11" customWidth="1"/>
  </cols>
  <sheetData>
    <row r="2" spans="2:23" x14ac:dyDescent="0.25">
      <c r="B2" t="s">
        <v>33</v>
      </c>
    </row>
    <row r="4" spans="2:23" x14ac:dyDescent="0.25">
      <c r="B4" t="s">
        <v>0</v>
      </c>
    </row>
    <row r="5" spans="2:23" x14ac:dyDescent="0.25">
      <c r="B5" t="s">
        <v>3</v>
      </c>
      <c r="C5" t="s">
        <v>4</v>
      </c>
      <c r="D5" t="s">
        <v>5</v>
      </c>
    </row>
    <row r="6" spans="2:23" x14ac:dyDescent="0.25">
      <c r="B6" t="s">
        <v>1</v>
      </c>
      <c r="C6" t="s">
        <v>2</v>
      </c>
    </row>
    <row r="7" spans="2:23" x14ac:dyDescent="0.25">
      <c r="B7" t="s">
        <v>6</v>
      </c>
      <c r="C7" t="s">
        <v>26</v>
      </c>
    </row>
    <row r="8" spans="2:23" x14ac:dyDescent="0.25">
      <c r="B8" t="s">
        <v>7</v>
      </c>
      <c r="C8" t="s">
        <v>8</v>
      </c>
    </row>
    <row r="10" spans="2:23" x14ac:dyDescent="0.25">
      <c r="B10" s="3" t="s">
        <v>27</v>
      </c>
    </row>
    <row r="11" spans="2:23" s="2" customFormat="1" ht="33.75" customHeight="1" x14ac:dyDescent="0.25">
      <c r="K11" s="45" t="s">
        <v>19</v>
      </c>
      <c r="L11" s="45"/>
      <c r="M11" s="45"/>
      <c r="N11" s="45"/>
      <c r="O11" s="45"/>
      <c r="P11" s="45"/>
      <c r="Q11" s="45" t="s">
        <v>57</v>
      </c>
      <c r="R11" s="45"/>
      <c r="S11" s="45"/>
      <c r="T11" s="45"/>
      <c r="U11" s="45"/>
      <c r="V11" s="45"/>
      <c r="W11" s="45"/>
    </row>
    <row r="12" spans="2:23" s="7" customFormat="1" ht="48" customHeight="1" x14ac:dyDescent="0.25">
      <c r="B12" s="4" t="s">
        <v>9</v>
      </c>
      <c r="C12" s="5" t="s">
        <v>14</v>
      </c>
      <c r="D12" s="5" t="s">
        <v>15</v>
      </c>
      <c r="E12" s="5" t="s">
        <v>53</v>
      </c>
      <c r="F12" s="5" t="s">
        <v>54</v>
      </c>
      <c r="G12" s="5" t="s">
        <v>55</v>
      </c>
      <c r="H12" s="5" t="s">
        <v>16</v>
      </c>
      <c r="I12" s="6" t="s">
        <v>25</v>
      </c>
      <c r="J12" s="6" t="s">
        <v>17</v>
      </c>
      <c r="K12" s="6" t="s">
        <v>18</v>
      </c>
      <c r="L12" s="6" t="s">
        <v>20</v>
      </c>
      <c r="M12" s="6" t="s">
        <v>21</v>
      </c>
      <c r="N12" s="6" t="s">
        <v>22</v>
      </c>
      <c r="O12" s="6" t="s">
        <v>23</v>
      </c>
      <c r="P12" s="4" t="s">
        <v>24</v>
      </c>
      <c r="Q12" s="5" t="s">
        <v>56</v>
      </c>
      <c r="R12" s="5" t="s">
        <v>64</v>
      </c>
      <c r="S12" s="5" t="s">
        <v>65</v>
      </c>
      <c r="T12" s="5" t="s">
        <v>63</v>
      </c>
      <c r="U12" s="5" t="s">
        <v>51</v>
      </c>
      <c r="V12" s="5" t="s">
        <v>52</v>
      </c>
      <c r="W12" s="5" t="s">
        <v>66</v>
      </c>
    </row>
    <row r="13" spans="2:23" x14ac:dyDescent="0.25">
      <c r="B13" s="1" t="s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2:23" x14ac:dyDescent="0.25">
      <c r="B14" s="1" t="s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2:23" x14ac:dyDescent="0.25">
      <c r="B15" s="1" t="s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2:23" x14ac:dyDescent="0.25">
      <c r="B16" s="1" t="s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20" spans="2:22" x14ac:dyDescent="0.25">
      <c r="B20" s="3" t="s">
        <v>28</v>
      </c>
    </row>
    <row r="21" spans="2:22" x14ac:dyDescent="0.25">
      <c r="B21" s="2"/>
      <c r="C21" s="2"/>
      <c r="D21" s="2"/>
      <c r="E21" s="2"/>
      <c r="F21" s="2"/>
      <c r="G21" s="2"/>
      <c r="H21" s="2"/>
      <c r="I21" s="2"/>
      <c r="J21" s="2"/>
      <c r="K21" s="45" t="s">
        <v>19</v>
      </c>
      <c r="L21" s="45"/>
      <c r="M21" s="45"/>
      <c r="N21" s="45"/>
      <c r="O21" s="45"/>
      <c r="P21" s="45"/>
      <c r="Q21" s="8"/>
    </row>
    <row r="22" spans="2:22" ht="45" x14ac:dyDescent="0.25">
      <c r="B22" s="4" t="s">
        <v>9</v>
      </c>
      <c r="C22" s="5" t="s">
        <v>14</v>
      </c>
      <c r="D22" s="5" t="s">
        <v>15</v>
      </c>
      <c r="E22" s="5" t="s">
        <v>53</v>
      </c>
      <c r="F22" s="5" t="s">
        <v>54</v>
      </c>
      <c r="G22" s="5" t="s">
        <v>55</v>
      </c>
      <c r="H22" s="5" t="s">
        <v>16</v>
      </c>
      <c r="I22" s="6" t="s">
        <v>25</v>
      </c>
      <c r="J22" s="6" t="s">
        <v>17</v>
      </c>
      <c r="K22" s="6" t="s">
        <v>29</v>
      </c>
      <c r="L22" s="6" t="s">
        <v>20</v>
      </c>
      <c r="M22" s="6" t="s">
        <v>30</v>
      </c>
      <c r="N22" s="6" t="s">
        <v>31</v>
      </c>
      <c r="O22" s="6" t="s">
        <v>32</v>
      </c>
      <c r="P22" s="4" t="s">
        <v>24</v>
      </c>
      <c r="Q22" s="5" t="s">
        <v>48</v>
      </c>
      <c r="R22" s="5" t="s">
        <v>49</v>
      </c>
      <c r="S22" s="5" t="s">
        <v>50</v>
      </c>
      <c r="T22" s="5" t="s">
        <v>51</v>
      </c>
      <c r="U22" s="5" t="s">
        <v>52</v>
      </c>
      <c r="V22" s="5" t="s">
        <v>50</v>
      </c>
    </row>
    <row r="23" spans="2:22" x14ac:dyDescent="0.25">
      <c r="B23" s="1" t="s">
        <v>10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2:22" x14ac:dyDescent="0.25">
      <c r="B24" s="1" t="s">
        <v>11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2:22" x14ac:dyDescent="0.25">
      <c r="B25" s="1" t="s">
        <v>12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2:22" x14ac:dyDescent="0.25">
      <c r="B26" s="1" t="s">
        <v>13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</sheetData>
  <mergeCells count="3">
    <mergeCell ref="K11:P11"/>
    <mergeCell ref="K21:P21"/>
    <mergeCell ref="Q11:W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76"/>
  <sheetViews>
    <sheetView topLeftCell="A4" workbookViewId="0">
      <selection activeCell="B12" sqref="B12"/>
    </sheetView>
  </sheetViews>
  <sheetFormatPr defaultRowHeight="15" x14ac:dyDescent="0.25"/>
  <cols>
    <col min="2" max="2" width="38.5703125" customWidth="1"/>
    <col min="3" max="3" width="23.7109375" customWidth="1"/>
    <col min="4" max="4" width="17.5703125" customWidth="1"/>
    <col min="5" max="5" width="9.7109375" customWidth="1"/>
    <col min="7" max="7" width="41.140625" customWidth="1"/>
    <col min="8" max="8" width="38.140625" bestFit="1" customWidth="1"/>
    <col min="9" max="9" width="14.5703125" bestFit="1" customWidth="1"/>
    <col min="10" max="10" width="13.28515625" bestFit="1" customWidth="1"/>
  </cols>
  <sheetData>
    <row r="2" spans="2:10" x14ac:dyDescent="0.25">
      <c r="B2" s="16" t="s">
        <v>105</v>
      </c>
    </row>
    <row r="4" spans="2:10" x14ac:dyDescent="0.25">
      <c r="B4" t="s">
        <v>0</v>
      </c>
    </row>
    <row r="5" spans="2:10" x14ac:dyDescent="0.25">
      <c r="B5" t="s">
        <v>34</v>
      </c>
      <c r="C5" t="s">
        <v>36</v>
      </c>
    </row>
    <row r="6" spans="2:10" x14ac:dyDescent="0.25">
      <c r="B6" t="s">
        <v>35</v>
      </c>
      <c r="C6" t="s">
        <v>36</v>
      </c>
    </row>
    <row r="7" spans="2:10" x14ac:dyDescent="0.25">
      <c r="B7" t="s">
        <v>43</v>
      </c>
      <c r="C7" t="s">
        <v>106</v>
      </c>
    </row>
    <row r="11" spans="2:10" x14ac:dyDescent="0.25">
      <c r="B11" t="s">
        <v>111</v>
      </c>
    </row>
    <row r="12" spans="2:10" x14ac:dyDescent="0.25">
      <c r="B12" t="s">
        <v>37</v>
      </c>
      <c r="C12" t="s">
        <v>42</v>
      </c>
      <c r="D12" t="s">
        <v>68</v>
      </c>
      <c r="E12" t="s">
        <v>39</v>
      </c>
      <c r="F12" t="s">
        <v>40</v>
      </c>
      <c r="G12" t="s">
        <v>41</v>
      </c>
      <c r="H12" t="s">
        <v>71</v>
      </c>
      <c r="I12" t="s">
        <v>70</v>
      </c>
      <c r="J12" t="s">
        <v>69</v>
      </c>
    </row>
    <row r="13" spans="2:10" ht="15.75" x14ac:dyDescent="0.25">
      <c r="B13" s="15">
        <v>45717</v>
      </c>
      <c r="C13" s="9" t="s">
        <v>90</v>
      </c>
      <c r="D13" s="10" t="s">
        <v>92</v>
      </c>
      <c r="E13" s="11">
        <v>0.85416666666666663</v>
      </c>
      <c r="F13" s="11">
        <v>0.875</v>
      </c>
      <c r="G13" s="12">
        <v>0.5</v>
      </c>
      <c r="H13" t="s">
        <v>79</v>
      </c>
      <c r="I13">
        <v>106</v>
      </c>
      <c r="J13" s="22">
        <f>G13*I13</f>
        <v>53</v>
      </c>
    </row>
    <row r="14" spans="2:10" ht="15.75" x14ac:dyDescent="0.25">
      <c r="B14" s="15">
        <v>45717</v>
      </c>
      <c r="C14" s="9" t="s">
        <v>89</v>
      </c>
      <c r="D14" s="10" t="s">
        <v>93</v>
      </c>
      <c r="E14" s="11">
        <v>0.875</v>
      </c>
      <c r="F14" s="11">
        <v>0</v>
      </c>
      <c r="G14" s="12">
        <v>3</v>
      </c>
      <c r="H14" t="s">
        <v>76</v>
      </c>
      <c r="I14">
        <v>155</v>
      </c>
      <c r="J14" s="22">
        <f t="shared" ref="J14:J26" si="0">G14*I14</f>
        <v>465</v>
      </c>
    </row>
    <row r="15" spans="2:10" ht="15.75" x14ac:dyDescent="0.25">
      <c r="B15" s="15">
        <v>45718</v>
      </c>
      <c r="C15" s="9" t="s">
        <v>90</v>
      </c>
      <c r="D15" s="10" t="s">
        <v>92</v>
      </c>
      <c r="E15" s="11">
        <v>0.72916666666666663</v>
      </c>
      <c r="F15" s="11">
        <v>0.75</v>
      </c>
      <c r="G15" s="12">
        <v>0.5</v>
      </c>
      <c r="H15" t="s">
        <v>79</v>
      </c>
      <c r="I15">
        <v>106</v>
      </c>
      <c r="J15" s="22">
        <f t="shared" si="0"/>
        <v>53</v>
      </c>
    </row>
    <row r="16" spans="2:10" ht="15.75" x14ac:dyDescent="0.25">
      <c r="B16" s="15">
        <v>45718</v>
      </c>
      <c r="C16" s="9" t="s">
        <v>89</v>
      </c>
      <c r="D16" s="10" t="s">
        <v>92</v>
      </c>
      <c r="E16" s="11">
        <v>0.75</v>
      </c>
      <c r="F16" s="11">
        <v>0.875</v>
      </c>
      <c r="G16" s="12">
        <v>3</v>
      </c>
      <c r="H16" t="s">
        <v>79</v>
      </c>
      <c r="I16">
        <v>106</v>
      </c>
      <c r="J16" s="22">
        <f t="shared" si="0"/>
        <v>318</v>
      </c>
    </row>
    <row r="17" spans="2:10" ht="15.75" x14ac:dyDescent="0.25">
      <c r="B17" s="15">
        <v>45718</v>
      </c>
      <c r="C17" s="9" t="s">
        <v>88</v>
      </c>
      <c r="D17" s="13" t="s">
        <v>94</v>
      </c>
      <c r="E17" s="11">
        <v>0.875</v>
      </c>
      <c r="F17" s="11">
        <v>0</v>
      </c>
      <c r="G17" s="12">
        <v>3</v>
      </c>
      <c r="H17" t="s">
        <v>75</v>
      </c>
      <c r="I17">
        <v>110</v>
      </c>
      <c r="J17" s="22">
        <f t="shared" si="0"/>
        <v>330</v>
      </c>
    </row>
    <row r="18" spans="2:10" ht="15.75" x14ac:dyDescent="0.25">
      <c r="B18" s="15">
        <v>45719</v>
      </c>
      <c r="C18" s="9" t="s">
        <v>90</v>
      </c>
      <c r="D18" s="10" t="s">
        <v>95</v>
      </c>
      <c r="E18" s="11">
        <v>0.85416666666666663</v>
      </c>
      <c r="F18" s="11">
        <v>0.875</v>
      </c>
      <c r="G18" s="12">
        <v>0.5</v>
      </c>
      <c r="H18" t="s">
        <v>80</v>
      </c>
      <c r="I18">
        <v>85</v>
      </c>
      <c r="J18" s="22">
        <f t="shared" si="0"/>
        <v>42.5</v>
      </c>
    </row>
    <row r="19" spans="2:10" ht="15.75" x14ac:dyDescent="0.25">
      <c r="B19" s="15">
        <v>45719</v>
      </c>
      <c r="C19" s="9" t="s">
        <v>89</v>
      </c>
      <c r="D19" s="10" t="s">
        <v>96</v>
      </c>
      <c r="E19" s="11">
        <v>0.875</v>
      </c>
      <c r="F19" s="11">
        <v>0</v>
      </c>
      <c r="G19" s="12">
        <v>3</v>
      </c>
      <c r="H19" t="s">
        <v>77</v>
      </c>
      <c r="I19">
        <v>140</v>
      </c>
      <c r="J19" s="22">
        <f t="shared" si="0"/>
        <v>420</v>
      </c>
    </row>
    <row r="20" spans="2:10" ht="15.75" x14ac:dyDescent="0.25">
      <c r="B20" s="15">
        <v>45720</v>
      </c>
      <c r="C20" s="9" t="s">
        <v>89</v>
      </c>
      <c r="D20" s="13" t="s">
        <v>94</v>
      </c>
      <c r="E20" s="11">
        <v>0</v>
      </c>
      <c r="F20" s="11">
        <v>0.125</v>
      </c>
      <c r="G20" s="12">
        <v>3</v>
      </c>
      <c r="H20" t="s">
        <v>75</v>
      </c>
      <c r="I20">
        <v>110</v>
      </c>
      <c r="J20" s="22">
        <f t="shared" si="0"/>
        <v>330</v>
      </c>
    </row>
    <row r="21" spans="2:10" ht="15.75" x14ac:dyDescent="0.25">
      <c r="B21" s="15">
        <v>45720</v>
      </c>
      <c r="C21" s="9" t="s">
        <v>90</v>
      </c>
      <c r="D21" s="10" t="s">
        <v>95</v>
      </c>
      <c r="E21" s="11">
        <v>0.85416666666666663</v>
      </c>
      <c r="F21" s="11">
        <v>0.875</v>
      </c>
      <c r="G21" s="12">
        <v>0.5</v>
      </c>
      <c r="H21" t="s">
        <v>80</v>
      </c>
      <c r="I21">
        <v>85</v>
      </c>
      <c r="J21" s="22">
        <f t="shared" si="0"/>
        <v>42.5</v>
      </c>
    </row>
    <row r="22" spans="2:10" ht="15.75" x14ac:dyDescent="0.25">
      <c r="B22" s="15">
        <v>45720</v>
      </c>
      <c r="C22" s="9" t="s">
        <v>89</v>
      </c>
      <c r="D22" s="10" t="s">
        <v>96</v>
      </c>
      <c r="E22" s="11">
        <v>0.875</v>
      </c>
      <c r="F22" s="11">
        <v>0</v>
      </c>
      <c r="G22" s="12">
        <v>3</v>
      </c>
      <c r="H22" t="s">
        <v>77</v>
      </c>
      <c r="I22">
        <v>140</v>
      </c>
      <c r="J22" s="22">
        <f t="shared" si="0"/>
        <v>420</v>
      </c>
    </row>
    <row r="23" spans="2:10" ht="15.75" x14ac:dyDescent="0.25">
      <c r="B23" s="15">
        <v>45721</v>
      </c>
      <c r="C23" s="9" t="s">
        <v>89</v>
      </c>
      <c r="D23" s="13" t="s">
        <v>94</v>
      </c>
      <c r="E23" s="11">
        <v>0</v>
      </c>
      <c r="F23" s="11">
        <v>0.125</v>
      </c>
      <c r="G23" s="12">
        <v>3</v>
      </c>
      <c r="H23" t="s">
        <v>75</v>
      </c>
      <c r="I23">
        <v>110</v>
      </c>
      <c r="J23" s="22">
        <f t="shared" si="0"/>
        <v>330</v>
      </c>
    </row>
    <row r="24" spans="2:10" ht="15.75" x14ac:dyDescent="0.25">
      <c r="B24" s="15">
        <v>45723</v>
      </c>
      <c r="C24" s="9" t="s">
        <v>56</v>
      </c>
      <c r="D24" s="14" t="s">
        <v>98</v>
      </c>
      <c r="E24" s="11">
        <v>0.33333333333333331</v>
      </c>
      <c r="F24" s="11">
        <v>0.41666666666666669</v>
      </c>
      <c r="G24" s="12">
        <v>2</v>
      </c>
      <c r="H24" t="s">
        <v>73</v>
      </c>
      <c r="I24">
        <v>64</v>
      </c>
      <c r="J24" s="22">
        <f t="shared" si="0"/>
        <v>128</v>
      </c>
    </row>
    <row r="25" spans="2:10" ht="15.75" x14ac:dyDescent="0.25">
      <c r="B25" s="15">
        <v>45727</v>
      </c>
      <c r="C25" s="9" t="s">
        <v>97</v>
      </c>
      <c r="D25" s="14" t="s">
        <v>98</v>
      </c>
      <c r="E25" s="11">
        <v>0.41666666666666669</v>
      </c>
      <c r="F25" s="11">
        <v>0.45833333333333331</v>
      </c>
      <c r="G25" s="12">
        <v>1</v>
      </c>
      <c r="H25" t="s">
        <v>73</v>
      </c>
      <c r="I25">
        <v>64</v>
      </c>
      <c r="J25" s="22">
        <f t="shared" si="0"/>
        <v>64</v>
      </c>
    </row>
    <row r="26" spans="2:10" ht="15.75" x14ac:dyDescent="0.25">
      <c r="B26" s="15">
        <v>45744</v>
      </c>
      <c r="C26" s="9" t="s">
        <v>65</v>
      </c>
      <c r="D26" s="14" t="s">
        <v>98</v>
      </c>
      <c r="E26" s="11">
        <v>0.33333333333333331</v>
      </c>
      <c r="F26" s="11">
        <v>0.41666666666666669</v>
      </c>
      <c r="G26" s="12">
        <v>2</v>
      </c>
      <c r="H26" t="s">
        <v>73</v>
      </c>
      <c r="I26">
        <v>64</v>
      </c>
      <c r="J26" s="22">
        <f t="shared" si="0"/>
        <v>128</v>
      </c>
    </row>
    <row r="27" spans="2:10" x14ac:dyDescent="0.25">
      <c r="J27" s="22">
        <f>SUM(J13:J26)</f>
        <v>3124</v>
      </c>
    </row>
    <row r="28" spans="2:10" x14ac:dyDescent="0.25">
      <c r="J28" s="22"/>
    </row>
    <row r="29" spans="2:10" x14ac:dyDescent="0.25">
      <c r="B29" s="16" t="s">
        <v>99</v>
      </c>
    </row>
    <row r="30" spans="2:10" ht="15.75" x14ac:dyDescent="0.25">
      <c r="B30" s="16" t="s">
        <v>103</v>
      </c>
      <c r="C30" s="17" t="s">
        <v>102</v>
      </c>
      <c r="D30" s="18" t="s">
        <v>101</v>
      </c>
      <c r="E30" s="16" t="s">
        <v>100</v>
      </c>
    </row>
    <row r="31" spans="2:10" x14ac:dyDescent="0.25">
      <c r="B31" t="s">
        <v>73</v>
      </c>
      <c r="C31" s="20">
        <v>5</v>
      </c>
      <c r="D31">
        <v>64</v>
      </c>
      <c r="E31" s="22">
        <f>C31*D31</f>
        <v>320</v>
      </c>
    </row>
    <row r="32" spans="2:10" x14ac:dyDescent="0.25">
      <c r="B32" t="s">
        <v>80</v>
      </c>
      <c r="C32" s="20">
        <v>1</v>
      </c>
      <c r="D32">
        <v>85</v>
      </c>
      <c r="E32" s="22">
        <f t="shared" ref="E32:E45" si="1">C32*D32</f>
        <v>85</v>
      </c>
    </row>
    <row r="33" spans="2:5" x14ac:dyDescent="0.25">
      <c r="B33" t="s">
        <v>75</v>
      </c>
      <c r="C33" s="20">
        <v>6</v>
      </c>
      <c r="D33">
        <v>110</v>
      </c>
      <c r="E33" s="22">
        <f t="shared" si="1"/>
        <v>660</v>
      </c>
    </row>
    <row r="34" spans="2:5" x14ac:dyDescent="0.25">
      <c r="B34" t="s">
        <v>77</v>
      </c>
      <c r="C34" s="20">
        <v>9</v>
      </c>
      <c r="D34">
        <v>140</v>
      </c>
      <c r="E34" s="22">
        <f t="shared" si="1"/>
        <v>1260</v>
      </c>
    </row>
    <row r="35" spans="2:5" x14ac:dyDescent="0.25">
      <c r="B35" t="s">
        <v>78</v>
      </c>
      <c r="C35" s="20">
        <v>0</v>
      </c>
      <c r="D35">
        <v>140</v>
      </c>
      <c r="E35" s="22">
        <f t="shared" si="1"/>
        <v>0</v>
      </c>
    </row>
    <row r="36" spans="2:5" x14ac:dyDescent="0.25">
      <c r="B36" t="s">
        <v>81</v>
      </c>
      <c r="C36" s="20">
        <v>0</v>
      </c>
      <c r="D36">
        <v>85</v>
      </c>
      <c r="E36" s="22">
        <f t="shared" si="1"/>
        <v>0</v>
      </c>
    </row>
    <row r="37" spans="2:5" x14ac:dyDescent="0.25">
      <c r="B37" t="s">
        <v>79</v>
      </c>
      <c r="C37" s="20">
        <v>4</v>
      </c>
      <c r="D37">
        <v>106</v>
      </c>
      <c r="E37" s="22">
        <f t="shared" si="1"/>
        <v>424</v>
      </c>
    </row>
    <row r="38" spans="2:5" x14ac:dyDescent="0.25">
      <c r="B38" t="s">
        <v>74</v>
      </c>
      <c r="C38" s="20">
        <v>0</v>
      </c>
      <c r="D38">
        <v>125</v>
      </c>
      <c r="E38" s="22">
        <f t="shared" si="1"/>
        <v>0</v>
      </c>
    </row>
    <row r="39" spans="2:5" x14ac:dyDescent="0.25">
      <c r="B39" t="s">
        <v>76</v>
      </c>
      <c r="C39" s="20">
        <v>3</v>
      </c>
      <c r="D39">
        <v>155</v>
      </c>
      <c r="E39" s="22">
        <f t="shared" si="1"/>
        <v>465</v>
      </c>
    </row>
    <row r="40" spans="2:5" x14ac:dyDescent="0.25">
      <c r="B40" t="s">
        <v>84</v>
      </c>
      <c r="C40" s="20">
        <v>0</v>
      </c>
      <c r="D40">
        <v>155</v>
      </c>
      <c r="E40" s="22">
        <f t="shared" si="1"/>
        <v>0</v>
      </c>
    </row>
    <row r="41" spans="2:5" x14ac:dyDescent="0.25">
      <c r="B41" t="s">
        <v>85</v>
      </c>
      <c r="C41" s="20">
        <v>0</v>
      </c>
      <c r="D41">
        <v>95</v>
      </c>
      <c r="E41" s="22">
        <f t="shared" si="1"/>
        <v>0</v>
      </c>
    </row>
    <row r="42" spans="2:5" x14ac:dyDescent="0.25">
      <c r="B42" t="s">
        <v>82</v>
      </c>
      <c r="C42" s="20">
        <v>0</v>
      </c>
      <c r="D42">
        <v>110</v>
      </c>
      <c r="E42" s="22">
        <f t="shared" si="1"/>
        <v>0</v>
      </c>
    </row>
    <row r="43" spans="2:5" x14ac:dyDescent="0.25">
      <c r="B43" t="s">
        <v>83</v>
      </c>
      <c r="C43" s="20">
        <v>0</v>
      </c>
      <c r="D43">
        <v>140</v>
      </c>
      <c r="E43" s="22">
        <f t="shared" si="1"/>
        <v>0</v>
      </c>
    </row>
    <row r="44" spans="2:5" x14ac:dyDescent="0.25">
      <c r="B44" t="s">
        <v>86</v>
      </c>
      <c r="C44" s="20">
        <v>0</v>
      </c>
      <c r="D44">
        <v>170</v>
      </c>
      <c r="E44" s="22">
        <f t="shared" si="1"/>
        <v>0</v>
      </c>
    </row>
    <row r="45" spans="2:5" x14ac:dyDescent="0.25">
      <c r="B45" t="s">
        <v>87</v>
      </c>
      <c r="C45" s="20">
        <v>0</v>
      </c>
      <c r="D45">
        <v>170</v>
      </c>
      <c r="E45" s="22">
        <f t="shared" si="1"/>
        <v>0</v>
      </c>
    </row>
    <row r="46" spans="2:5" x14ac:dyDescent="0.25">
      <c r="B46" t="s">
        <v>104</v>
      </c>
      <c r="C46" s="16">
        <f>SUM(C31:C45)</f>
        <v>28</v>
      </c>
      <c r="D46" s="21"/>
      <c r="E46" s="23">
        <f>SUM(E31:E45)</f>
        <v>3214</v>
      </c>
    </row>
    <row r="48" spans="2:5" x14ac:dyDescent="0.25">
      <c r="B48" t="s">
        <v>44</v>
      </c>
    </row>
    <row r="49" spans="2:2" x14ac:dyDescent="0.25">
      <c r="B49" t="s">
        <v>45</v>
      </c>
    </row>
    <row r="50" spans="2:2" x14ac:dyDescent="0.25">
      <c r="B50" t="s">
        <v>46</v>
      </c>
    </row>
    <row r="51" spans="2:2" x14ac:dyDescent="0.25">
      <c r="B51" t="s">
        <v>47</v>
      </c>
    </row>
    <row r="52" spans="2:2" x14ac:dyDescent="0.25">
      <c r="B52" t="s">
        <v>58</v>
      </c>
    </row>
    <row r="53" spans="2:2" x14ac:dyDescent="0.25">
      <c r="B53" t="s">
        <v>59</v>
      </c>
    </row>
    <row r="54" spans="2:2" x14ac:dyDescent="0.25">
      <c r="B54" t="s">
        <v>60</v>
      </c>
    </row>
    <row r="55" spans="2:2" x14ac:dyDescent="0.25">
      <c r="B55" t="s">
        <v>61</v>
      </c>
    </row>
    <row r="56" spans="2:2" x14ac:dyDescent="0.25">
      <c r="B56" t="s">
        <v>62</v>
      </c>
    </row>
    <row r="57" spans="2:2" x14ac:dyDescent="0.25">
      <c r="B57" t="s">
        <v>67</v>
      </c>
    </row>
    <row r="59" spans="2:2" x14ac:dyDescent="0.25">
      <c r="B59" t="s">
        <v>91</v>
      </c>
    </row>
    <row r="61" spans="2:2" x14ac:dyDescent="0.25">
      <c r="B61" t="s">
        <v>72</v>
      </c>
    </row>
    <row r="62" spans="2:2" x14ac:dyDescent="0.25">
      <c r="B62" t="s">
        <v>73</v>
      </c>
    </row>
    <row r="63" spans="2:2" x14ac:dyDescent="0.25">
      <c r="B63" t="s">
        <v>80</v>
      </c>
    </row>
    <row r="64" spans="2:2" x14ac:dyDescent="0.25">
      <c r="B64" t="s">
        <v>75</v>
      </c>
    </row>
    <row r="65" spans="2:2" x14ac:dyDescent="0.25">
      <c r="B65" t="s">
        <v>77</v>
      </c>
    </row>
    <row r="66" spans="2:2" x14ac:dyDescent="0.25">
      <c r="B66" t="s">
        <v>78</v>
      </c>
    </row>
    <row r="67" spans="2:2" x14ac:dyDescent="0.25">
      <c r="B67" t="s">
        <v>81</v>
      </c>
    </row>
    <row r="68" spans="2:2" x14ac:dyDescent="0.25">
      <c r="B68" t="s">
        <v>79</v>
      </c>
    </row>
    <row r="69" spans="2:2" x14ac:dyDescent="0.25">
      <c r="B69" t="s">
        <v>74</v>
      </c>
    </row>
    <row r="70" spans="2:2" x14ac:dyDescent="0.25">
      <c r="B70" t="s">
        <v>76</v>
      </c>
    </row>
    <row r="71" spans="2:2" x14ac:dyDescent="0.25">
      <c r="B71" t="s">
        <v>84</v>
      </c>
    </row>
    <row r="72" spans="2:2" x14ac:dyDescent="0.25">
      <c r="B72" t="s">
        <v>85</v>
      </c>
    </row>
    <row r="73" spans="2:2" x14ac:dyDescent="0.25">
      <c r="B73" t="s">
        <v>82</v>
      </c>
    </row>
    <row r="74" spans="2:2" x14ac:dyDescent="0.25">
      <c r="B74" t="s">
        <v>83</v>
      </c>
    </row>
    <row r="75" spans="2:2" x14ac:dyDescent="0.25">
      <c r="B75" t="s">
        <v>86</v>
      </c>
    </row>
    <row r="76" spans="2:2" x14ac:dyDescent="0.25">
      <c r="B76" t="s">
        <v>87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3"/>
  <sheetViews>
    <sheetView workbookViewId="0">
      <selection activeCell="I13" sqref="I13"/>
    </sheetView>
  </sheetViews>
  <sheetFormatPr defaultRowHeight="15" x14ac:dyDescent="0.25"/>
  <cols>
    <col min="2" max="2" width="38.5703125" customWidth="1"/>
    <col min="3" max="4" width="23.7109375" customWidth="1"/>
    <col min="5" max="5" width="9.7109375" customWidth="1"/>
    <col min="7" max="7" width="41.140625" customWidth="1"/>
    <col min="8" max="8" width="38.140625" bestFit="1" customWidth="1"/>
    <col min="9" max="9" width="14.5703125" bestFit="1" customWidth="1"/>
    <col min="10" max="10" width="13.28515625" bestFit="1" customWidth="1"/>
  </cols>
  <sheetData>
    <row r="2" spans="2:10" x14ac:dyDescent="0.25">
      <c r="B2" s="16" t="s">
        <v>107</v>
      </c>
    </row>
    <row r="4" spans="2:10" x14ac:dyDescent="0.25">
      <c r="B4" t="s">
        <v>0</v>
      </c>
    </row>
    <row r="5" spans="2:10" x14ac:dyDescent="0.25">
      <c r="B5" t="s">
        <v>34</v>
      </c>
      <c r="C5" t="s">
        <v>36</v>
      </c>
    </row>
    <row r="6" spans="2:10" x14ac:dyDescent="0.25">
      <c r="B6" t="s">
        <v>35</v>
      </c>
      <c r="C6" t="s">
        <v>36</v>
      </c>
    </row>
    <row r="7" spans="2:10" x14ac:dyDescent="0.25">
      <c r="B7" t="s">
        <v>108</v>
      </c>
      <c r="C7" t="s">
        <v>109</v>
      </c>
    </row>
    <row r="11" spans="2:10" x14ac:dyDescent="0.25">
      <c r="B11" t="s">
        <v>110</v>
      </c>
    </row>
    <row r="12" spans="2:10" x14ac:dyDescent="0.25">
      <c r="B12" s="1" t="s">
        <v>37</v>
      </c>
      <c r="C12" s="1" t="s">
        <v>42</v>
      </c>
      <c r="D12" s="1" t="s">
        <v>38</v>
      </c>
      <c r="E12" s="1" t="s">
        <v>39</v>
      </c>
      <c r="F12" s="1" t="s">
        <v>40</v>
      </c>
      <c r="G12" s="1" t="s">
        <v>41</v>
      </c>
      <c r="H12" s="1" t="s">
        <v>71</v>
      </c>
      <c r="I12" s="1" t="s">
        <v>144</v>
      </c>
      <c r="J12" s="1" t="s">
        <v>69</v>
      </c>
    </row>
    <row r="13" spans="2:10" ht="15.75" x14ac:dyDescent="0.25">
      <c r="B13" s="24">
        <v>45721</v>
      </c>
      <c r="C13" s="25" t="s">
        <v>89</v>
      </c>
      <c r="D13" s="26" t="s">
        <v>112</v>
      </c>
      <c r="E13" s="27">
        <v>0.29166666666666669</v>
      </c>
      <c r="F13" s="27">
        <v>0.375</v>
      </c>
      <c r="G13" s="28">
        <v>2</v>
      </c>
      <c r="H13" s="1" t="s">
        <v>141</v>
      </c>
      <c r="I13" s="1">
        <v>140</v>
      </c>
      <c r="J13" s="29">
        <f>G13*I13</f>
        <v>280</v>
      </c>
    </row>
    <row r="14" spans="2:10" ht="15.75" x14ac:dyDescent="0.25">
      <c r="B14" s="24">
        <v>45721</v>
      </c>
      <c r="C14" s="25" t="s">
        <v>89</v>
      </c>
      <c r="D14" s="26" t="s">
        <v>113</v>
      </c>
      <c r="E14" s="27">
        <v>0.375</v>
      </c>
      <c r="F14" s="27">
        <v>0.45833333333333331</v>
      </c>
      <c r="G14" s="28">
        <v>2</v>
      </c>
      <c r="H14" s="1" t="s">
        <v>141</v>
      </c>
      <c r="I14" s="1">
        <v>140</v>
      </c>
      <c r="J14" s="29">
        <f t="shared" ref="J14:J20" si="0">G14*I14</f>
        <v>280</v>
      </c>
    </row>
    <row r="15" spans="2:10" ht="15.75" x14ac:dyDescent="0.25">
      <c r="B15" s="24">
        <v>45728</v>
      </c>
      <c r="C15" s="25" t="s">
        <v>89</v>
      </c>
      <c r="D15" s="26" t="s">
        <v>112</v>
      </c>
      <c r="E15" s="27">
        <v>0.29166666666666669</v>
      </c>
      <c r="F15" s="27">
        <v>0.375</v>
      </c>
      <c r="G15" s="28">
        <v>2</v>
      </c>
      <c r="H15" s="1" t="s">
        <v>141</v>
      </c>
      <c r="I15" s="1">
        <v>140</v>
      </c>
      <c r="J15" s="29">
        <f t="shared" si="0"/>
        <v>280</v>
      </c>
    </row>
    <row r="16" spans="2:10" ht="15.75" x14ac:dyDescent="0.25">
      <c r="B16" s="24">
        <v>45728</v>
      </c>
      <c r="C16" s="25" t="s">
        <v>89</v>
      </c>
      <c r="D16" s="26" t="s">
        <v>113</v>
      </c>
      <c r="E16" s="27">
        <v>0.375</v>
      </c>
      <c r="F16" s="27">
        <v>0.45833333333333331</v>
      </c>
      <c r="G16" s="28">
        <v>2</v>
      </c>
      <c r="H16" s="1" t="s">
        <v>141</v>
      </c>
      <c r="I16" s="1">
        <v>140</v>
      </c>
      <c r="J16" s="29">
        <f t="shared" si="0"/>
        <v>280</v>
      </c>
    </row>
    <row r="17" spans="2:10" ht="15.75" x14ac:dyDescent="0.25">
      <c r="B17" s="24">
        <v>45735</v>
      </c>
      <c r="C17" s="25" t="s">
        <v>89</v>
      </c>
      <c r="D17" s="26" t="s">
        <v>112</v>
      </c>
      <c r="E17" s="27">
        <v>0.29166666666666669</v>
      </c>
      <c r="F17" s="27">
        <v>0.375</v>
      </c>
      <c r="G17" s="28">
        <v>2</v>
      </c>
      <c r="H17" s="1" t="s">
        <v>141</v>
      </c>
      <c r="I17" s="1">
        <v>140</v>
      </c>
      <c r="J17" s="29">
        <f t="shared" si="0"/>
        <v>280</v>
      </c>
    </row>
    <row r="18" spans="2:10" ht="15.75" x14ac:dyDescent="0.25">
      <c r="B18" s="24">
        <v>45735</v>
      </c>
      <c r="C18" s="25" t="s">
        <v>89</v>
      </c>
      <c r="D18" s="26" t="s">
        <v>113</v>
      </c>
      <c r="E18" s="27">
        <v>0.375</v>
      </c>
      <c r="F18" s="27">
        <v>0.45833333333333331</v>
      </c>
      <c r="G18" s="28">
        <v>2</v>
      </c>
      <c r="H18" s="1" t="s">
        <v>141</v>
      </c>
      <c r="I18" s="1">
        <v>140</v>
      </c>
      <c r="J18" s="29">
        <f t="shared" si="0"/>
        <v>280</v>
      </c>
    </row>
    <row r="19" spans="2:10" ht="15.75" x14ac:dyDescent="0.25">
      <c r="B19" s="24">
        <v>45742</v>
      </c>
      <c r="C19" s="25" t="s">
        <v>89</v>
      </c>
      <c r="D19" s="26" t="s">
        <v>112</v>
      </c>
      <c r="E19" s="27">
        <v>0.29166666666666669</v>
      </c>
      <c r="F19" s="27">
        <v>0.375</v>
      </c>
      <c r="G19" s="28">
        <v>2</v>
      </c>
      <c r="H19" s="1" t="s">
        <v>141</v>
      </c>
      <c r="I19" s="1">
        <v>140</v>
      </c>
      <c r="J19" s="29">
        <f t="shared" si="0"/>
        <v>280</v>
      </c>
    </row>
    <row r="20" spans="2:10" ht="15.75" x14ac:dyDescent="0.25">
      <c r="B20" s="24">
        <v>45742</v>
      </c>
      <c r="C20" s="25" t="s">
        <v>89</v>
      </c>
      <c r="D20" s="26" t="s">
        <v>113</v>
      </c>
      <c r="E20" s="27">
        <v>0.375</v>
      </c>
      <c r="F20" s="27">
        <v>0.45833333333333331</v>
      </c>
      <c r="G20" s="28">
        <v>2</v>
      </c>
      <c r="H20" s="1" t="s">
        <v>141</v>
      </c>
      <c r="I20" s="1">
        <v>140</v>
      </c>
      <c r="J20" s="29">
        <f t="shared" si="0"/>
        <v>280</v>
      </c>
    </row>
    <row r="21" spans="2:10" ht="15.75" x14ac:dyDescent="0.25">
      <c r="B21" s="24" t="s">
        <v>13</v>
      </c>
      <c r="C21" s="46"/>
      <c r="D21" s="47"/>
      <c r="E21" s="47"/>
      <c r="F21" s="48"/>
      <c r="G21" s="28">
        <f>SUM(G13:G20)</f>
        <v>16</v>
      </c>
      <c r="H21" s="49"/>
      <c r="I21" s="50"/>
      <c r="J21" s="29">
        <f>SUM(J13:J20)</f>
        <v>2240</v>
      </c>
    </row>
    <row r="22" spans="2:10" ht="15.75" x14ac:dyDescent="0.25">
      <c r="B22" s="38"/>
      <c r="C22" s="39"/>
      <c r="D22" s="40"/>
      <c r="E22" s="41"/>
      <c r="F22" s="41"/>
      <c r="G22" s="42"/>
      <c r="H22" s="43"/>
      <c r="I22" s="43"/>
      <c r="J22" s="44"/>
    </row>
    <row r="23" spans="2:10" x14ac:dyDescent="0.25">
      <c r="J23" s="22"/>
    </row>
    <row r="24" spans="2:10" x14ac:dyDescent="0.25">
      <c r="B24" s="16" t="s">
        <v>99</v>
      </c>
    </row>
    <row r="25" spans="2:10" ht="15.75" x14ac:dyDescent="0.25">
      <c r="B25" s="16" t="s">
        <v>103</v>
      </c>
      <c r="C25" s="17" t="s">
        <v>102</v>
      </c>
      <c r="D25" s="17" t="s">
        <v>101</v>
      </c>
      <c r="E25" s="16" t="s">
        <v>142</v>
      </c>
    </row>
    <row r="26" spans="2:10" x14ac:dyDescent="0.25">
      <c r="B26" t="s">
        <v>141</v>
      </c>
      <c r="C26" s="20">
        <v>16</v>
      </c>
      <c r="D26" s="20">
        <v>140</v>
      </c>
      <c r="E26" s="22">
        <f>C26*D26</f>
        <v>2240</v>
      </c>
    </row>
    <row r="27" spans="2:10" x14ac:dyDescent="0.25">
      <c r="B27" t="s">
        <v>104</v>
      </c>
      <c r="C27" s="16">
        <f>SUM(C26:C26)</f>
        <v>16</v>
      </c>
      <c r="D27" s="16"/>
      <c r="E27" s="23">
        <f>SUM(E26:E26)</f>
        <v>2240</v>
      </c>
    </row>
    <row r="29" spans="2:10" x14ac:dyDescent="0.25">
      <c r="B29" t="s">
        <v>123</v>
      </c>
    </row>
    <row r="30" spans="2:10" x14ac:dyDescent="0.25">
      <c r="B30" t="s">
        <v>124</v>
      </c>
      <c r="C30" t="s">
        <v>135</v>
      </c>
    </row>
    <row r="31" spans="2:10" x14ac:dyDescent="0.25">
      <c r="B31" s="19" t="s">
        <v>125</v>
      </c>
      <c r="C31" t="s">
        <v>136</v>
      </c>
    </row>
    <row r="32" spans="2:10" x14ac:dyDescent="0.25">
      <c r="B32" s="19" t="s">
        <v>132</v>
      </c>
      <c r="C32" t="s">
        <v>136</v>
      </c>
    </row>
    <row r="33" spans="2:3" x14ac:dyDescent="0.25">
      <c r="B33" s="19" t="s">
        <v>126</v>
      </c>
      <c r="C33" t="s">
        <v>137</v>
      </c>
    </row>
    <row r="34" spans="2:3" x14ac:dyDescent="0.25">
      <c r="B34" s="19" t="s">
        <v>127</v>
      </c>
      <c r="C34" t="s">
        <v>137</v>
      </c>
    </row>
    <row r="35" spans="2:3" x14ac:dyDescent="0.25">
      <c r="B35" s="19" t="s">
        <v>128</v>
      </c>
      <c r="C35" t="s">
        <v>138</v>
      </c>
    </row>
    <row r="36" spans="2:3" x14ac:dyDescent="0.25">
      <c r="B36" s="19" t="s">
        <v>129</v>
      </c>
      <c r="C36" t="s">
        <v>138</v>
      </c>
    </row>
    <row r="37" spans="2:3" x14ac:dyDescent="0.25">
      <c r="B37" s="19" t="s">
        <v>130</v>
      </c>
      <c r="C37" t="s">
        <v>139</v>
      </c>
    </row>
    <row r="38" spans="2:3" x14ac:dyDescent="0.25">
      <c r="B38" s="19" t="s">
        <v>131</v>
      </c>
      <c r="C38" t="s">
        <v>139</v>
      </c>
    </row>
    <row r="39" spans="2:3" x14ac:dyDescent="0.25">
      <c r="B39" s="19" t="s">
        <v>133</v>
      </c>
      <c r="C39" t="s">
        <v>140</v>
      </c>
    </row>
    <row r="40" spans="2:3" x14ac:dyDescent="0.25">
      <c r="B40" s="19" t="s">
        <v>134</v>
      </c>
      <c r="C40" t="s">
        <v>140</v>
      </c>
    </row>
    <row r="41" spans="2:3" x14ac:dyDescent="0.25">
      <c r="B41" s="19" t="s">
        <v>112</v>
      </c>
      <c r="C41" t="s">
        <v>141</v>
      </c>
    </row>
    <row r="42" spans="2:3" x14ac:dyDescent="0.25">
      <c r="B42" s="19" t="s">
        <v>113</v>
      </c>
      <c r="C42" t="s">
        <v>141</v>
      </c>
    </row>
    <row r="44" spans="2:3" x14ac:dyDescent="0.25">
      <c r="B44" t="s">
        <v>143</v>
      </c>
    </row>
    <row r="45" spans="2:3" x14ac:dyDescent="0.25">
      <c r="B45" s="30" t="s">
        <v>114</v>
      </c>
      <c r="C45" s="31" t="s">
        <v>70</v>
      </c>
    </row>
    <row r="46" spans="2:3" x14ac:dyDescent="0.25">
      <c r="B46" s="32" t="s">
        <v>115</v>
      </c>
      <c r="C46" s="33">
        <v>200</v>
      </c>
    </row>
    <row r="47" spans="2:3" x14ac:dyDescent="0.25">
      <c r="B47" s="32" t="s">
        <v>116</v>
      </c>
      <c r="C47" s="33">
        <v>140</v>
      </c>
    </row>
    <row r="48" spans="2:3" x14ac:dyDescent="0.25">
      <c r="B48" s="32" t="s">
        <v>117</v>
      </c>
      <c r="C48" s="33">
        <v>140</v>
      </c>
    </row>
    <row r="49" spans="2:3" x14ac:dyDescent="0.25">
      <c r="B49" s="32" t="s">
        <v>118</v>
      </c>
      <c r="C49" s="33">
        <v>140</v>
      </c>
    </row>
    <row r="50" spans="2:3" x14ac:dyDescent="0.25">
      <c r="B50" s="32" t="s">
        <v>119</v>
      </c>
      <c r="C50" s="33">
        <v>140</v>
      </c>
    </row>
    <row r="51" spans="2:3" x14ac:dyDescent="0.25">
      <c r="B51" s="32" t="s">
        <v>120</v>
      </c>
      <c r="C51" s="33">
        <v>90</v>
      </c>
    </row>
    <row r="52" spans="2:3" x14ac:dyDescent="0.25">
      <c r="B52" s="34" t="s">
        <v>121</v>
      </c>
      <c r="C52" s="35">
        <v>500</v>
      </c>
    </row>
    <row r="53" spans="2:3" ht="15.75" thickBot="1" x14ac:dyDescent="0.3">
      <c r="B53" s="36" t="s">
        <v>122</v>
      </c>
      <c r="C53" s="37">
        <v>200</v>
      </c>
    </row>
  </sheetData>
  <mergeCells count="2">
    <mergeCell ref="C21:F21"/>
    <mergeCell ref="H21:I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0"/>
  <sheetViews>
    <sheetView tabSelected="1" workbookViewId="0">
      <selection activeCell="B3" sqref="B3"/>
    </sheetView>
  </sheetViews>
  <sheetFormatPr defaultRowHeight="15" x14ac:dyDescent="0.25"/>
  <cols>
    <col min="2" max="2" width="32.42578125" customWidth="1"/>
    <col min="3" max="3" width="23.7109375" customWidth="1"/>
    <col min="4" max="4" width="17.5703125" customWidth="1"/>
    <col min="5" max="5" width="9.7109375" customWidth="1"/>
    <col min="7" max="7" width="41.140625" customWidth="1"/>
    <col min="8" max="8" width="38.140625" bestFit="1" customWidth="1"/>
    <col min="9" max="9" width="14.5703125" bestFit="1" customWidth="1"/>
    <col min="10" max="10" width="13.28515625" bestFit="1" customWidth="1"/>
  </cols>
  <sheetData>
    <row r="2" spans="2:10" x14ac:dyDescent="0.25">
      <c r="B2" s="16" t="s">
        <v>150</v>
      </c>
    </row>
    <row r="4" spans="2:10" x14ac:dyDescent="0.25">
      <c r="B4" t="s">
        <v>0</v>
      </c>
    </row>
    <row r="5" spans="2:10" x14ac:dyDescent="0.25">
      <c r="B5" t="s">
        <v>34</v>
      </c>
      <c r="C5" t="s">
        <v>36</v>
      </c>
    </row>
    <row r="6" spans="2:10" x14ac:dyDescent="0.25">
      <c r="B6" t="s">
        <v>35</v>
      </c>
      <c r="C6" t="s">
        <v>36</v>
      </c>
    </row>
    <row r="7" spans="2:10" x14ac:dyDescent="0.25">
      <c r="B7" t="s">
        <v>43</v>
      </c>
      <c r="C7" t="s">
        <v>106</v>
      </c>
    </row>
    <row r="11" spans="2:10" x14ac:dyDescent="0.25">
      <c r="B11" t="s">
        <v>111</v>
      </c>
    </row>
    <row r="12" spans="2:10" x14ac:dyDescent="0.25">
      <c r="B12" s="1" t="s">
        <v>37</v>
      </c>
      <c r="C12" s="1" t="s">
        <v>42</v>
      </c>
      <c r="D12" s="1" t="s">
        <v>68</v>
      </c>
      <c r="E12" s="1" t="s">
        <v>39</v>
      </c>
      <c r="F12" s="1" t="s">
        <v>40</v>
      </c>
      <c r="G12" s="1" t="s">
        <v>41</v>
      </c>
      <c r="H12" s="1" t="s">
        <v>71</v>
      </c>
      <c r="I12" s="1" t="s">
        <v>70</v>
      </c>
      <c r="J12" s="1" t="s">
        <v>69</v>
      </c>
    </row>
    <row r="13" spans="2:10" ht="15.75" x14ac:dyDescent="0.25">
      <c r="B13" s="51">
        <v>45721</v>
      </c>
      <c r="C13" s="52" t="s">
        <v>145</v>
      </c>
      <c r="D13" s="53" t="s">
        <v>146</v>
      </c>
      <c r="E13" s="54">
        <v>0.83333333333333337</v>
      </c>
      <c r="F13" s="54">
        <v>0.875</v>
      </c>
      <c r="G13" s="52">
        <v>1</v>
      </c>
      <c r="H13" s="1" t="s">
        <v>73</v>
      </c>
      <c r="I13" s="1">
        <v>64</v>
      </c>
      <c r="J13" s="29">
        <f>G13*I13</f>
        <v>64</v>
      </c>
    </row>
    <row r="14" spans="2:10" ht="15.75" x14ac:dyDescent="0.25">
      <c r="B14" s="51">
        <v>45721</v>
      </c>
      <c r="C14" s="52" t="s">
        <v>145</v>
      </c>
      <c r="D14" s="53" t="s">
        <v>147</v>
      </c>
      <c r="E14" s="54">
        <v>0.875</v>
      </c>
      <c r="F14" s="54">
        <v>0</v>
      </c>
      <c r="G14" s="52">
        <v>3</v>
      </c>
      <c r="H14" s="1" t="s">
        <v>75</v>
      </c>
      <c r="I14" s="1">
        <v>110</v>
      </c>
      <c r="J14" s="29">
        <f t="shared" ref="J14:J20" si="0">G14*I14</f>
        <v>330</v>
      </c>
    </row>
    <row r="15" spans="2:10" ht="15.75" x14ac:dyDescent="0.25">
      <c r="B15" s="51">
        <v>45728</v>
      </c>
      <c r="C15" s="52" t="s">
        <v>145</v>
      </c>
      <c r="D15" s="53" t="s">
        <v>146</v>
      </c>
      <c r="E15" s="54">
        <v>0.83333333333333337</v>
      </c>
      <c r="F15" s="54">
        <v>0.875</v>
      </c>
      <c r="G15" s="52">
        <v>1</v>
      </c>
      <c r="H15" s="1" t="s">
        <v>73</v>
      </c>
      <c r="I15" s="1">
        <v>64</v>
      </c>
      <c r="J15" s="29">
        <f t="shared" si="0"/>
        <v>64</v>
      </c>
    </row>
    <row r="16" spans="2:10" ht="15.75" x14ac:dyDescent="0.25">
      <c r="B16" s="51">
        <v>45728</v>
      </c>
      <c r="C16" s="52" t="s">
        <v>145</v>
      </c>
      <c r="D16" s="53" t="s">
        <v>147</v>
      </c>
      <c r="E16" s="54">
        <v>0.875</v>
      </c>
      <c r="F16" s="54">
        <v>0</v>
      </c>
      <c r="G16" s="52">
        <v>3</v>
      </c>
      <c r="H16" s="1" t="s">
        <v>75</v>
      </c>
      <c r="I16" s="1">
        <v>110</v>
      </c>
      <c r="J16" s="29">
        <f t="shared" si="0"/>
        <v>330</v>
      </c>
    </row>
    <row r="17" spans="2:10" ht="15.75" x14ac:dyDescent="0.25">
      <c r="B17" s="51">
        <v>45735</v>
      </c>
      <c r="C17" s="52" t="s">
        <v>145</v>
      </c>
      <c r="D17" s="53" t="s">
        <v>146</v>
      </c>
      <c r="E17" s="54">
        <v>0.83333333333333337</v>
      </c>
      <c r="F17" s="54">
        <v>0.875</v>
      </c>
      <c r="G17" s="52">
        <v>1</v>
      </c>
      <c r="H17" s="1" t="s">
        <v>73</v>
      </c>
      <c r="I17" s="1">
        <v>64</v>
      </c>
      <c r="J17" s="29">
        <f t="shared" si="0"/>
        <v>64</v>
      </c>
    </row>
    <row r="18" spans="2:10" ht="15.75" x14ac:dyDescent="0.25">
      <c r="B18" s="51">
        <v>45735</v>
      </c>
      <c r="C18" s="52" t="s">
        <v>145</v>
      </c>
      <c r="D18" s="53" t="s">
        <v>147</v>
      </c>
      <c r="E18" s="54">
        <v>0.875</v>
      </c>
      <c r="F18" s="54">
        <v>0</v>
      </c>
      <c r="G18" s="52">
        <v>3</v>
      </c>
      <c r="H18" s="1" t="s">
        <v>75</v>
      </c>
      <c r="I18" s="1">
        <v>110</v>
      </c>
      <c r="J18" s="29">
        <f t="shared" si="0"/>
        <v>330</v>
      </c>
    </row>
    <row r="19" spans="2:10" ht="15.75" x14ac:dyDescent="0.25">
      <c r="B19" s="51">
        <v>45742</v>
      </c>
      <c r="C19" s="52" t="s">
        <v>145</v>
      </c>
      <c r="D19" s="53" t="s">
        <v>146</v>
      </c>
      <c r="E19" s="54">
        <v>0.83333333333333337</v>
      </c>
      <c r="F19" s="54">
        <v>0.875</v>
      </c>
      <c r="G19" s="52">
        <v>1</v>
      </c>
      <c r="H19" s="1" t="s">
        <v>73</v>
      </c>
      <c r="I19" s="1">
        <v>64</v>
      </c>
      <c r="J19" s="29">
        <f t="shared" si="0"/>
        <v>64</v>
      </c>
    </row>
    <row r="20" spans="2:10" ht="15.75" x14ac:dyDescent="0.25">
      <c r="B20" s="51">
        <v>45742</v>
      </c>
      <c r="C20" s="52" t="s">
        <v>145</v>
      </c>
      <c r="D20" s="53" t="s">
        <v>147</v>
      </c>
      <c r="E20" s="54">
        <v>0.875</v>
      </c>
      <c r="F20" s="54">
        <v>0</v>
      </c>
      <c r="G20" s="52">
        <v>3</v>
      </c>
      <c r="H20" s="1" t="s">
        <v>75</v>
      </c>
      <c r="I20" s="1">
        <v>110</v>
      </c>
      <c r="J20" s="29">
        <f t="shared" si="0"/>
        <v>330</v>
      </c>
    </row>
    <row r="21" spans="2:10" ht="15.75" x14ac:dyDescent="0.25">
      <c r="B21" s="51">
        <v>45747</v>
      </c>
      <c r="C21" s="52" t="s">
        <v>65</v>
      </c>
      <c r="D21" s="53" t="s">
        <v>98</v>
      </c>
      <c r="E21" s="54">
        <v>0.41666666666666669</v>
      </c>
      <c r="F21" s="54">
        <v>0.5</v>
      </c>
      <c r="G21" s="52">
        <v>2</v>
      </c>
      <c r="H21" s="1" t="s">
        <v>73</v>
      </c>
      <c r="I21" s="1">
        <v>64</v>
      </c>
      <c r="J21" s="29">
        <f t="shared" ref="J21" si="1">G21*I21</f>
        <v>128</v>
      </c>
    </row>
    <row r="22" spans="2:10" x14ac:dyDescent="0.25">
      <c r="B22" s="1" t="s">
        <v>104</v>
      </c>
      <c r="C22" s="55"/>
      <c r="D22" s="56"/>
      <c r="E22" s="56"/>
      <c r="F22" s="57"/>
      <c r="G22" s="1">
        <f>SUM(G13:G21)</f>
        <v>18</v>
      </c>
      <c r="H22" s="55"/>
      <c r="I22" s="57"/>
      <c r="J22" s="29">
        <f>SUM(J13:J21)</f>
        <v>1704</v>
      </c>
    </row>
    <row r="23" spans="2:10" x14ac:dyDescent="0.25">
      <c r="J23" s="22"/>
    </row>
    <row r="24" spans="2:10" x14ac:dyDescent="0.25">
      <c r="B24" s="16" t="s">
        <v>99</v>
      </c>
    </row>
    <row r="25" spans="2:10" ht="15.75" x14ac:dyDescent="0.25">
      <c r="B25" s="16" t="s">
        <v>103</v>
      </c>
      <c r="C25" s="17" t="s">
        <v>102</v>
      </c>
      <c r="D25" s="18" t="s">
        <v>101</v>
      </c>
      <c r="E25" s="16" t="s">
        <v>100</v>
      </c>
    </row>
    <row r="26" spans="2:10" x14ac:dyDescent="0.25">
      <c r="B26" t="s">
        <v>73</v>
      </c>
      <c r="C26" s="20">
        <v>6</v>
      </c>
      <c r="D26">
        <v>64</v>
      </c>
      <c r="E26" s="22">
        <f>C26*D26</f>
        <v>384</v>
      </c>
    </row>
    <row r="27" spans="2:10" x14ac:dyDescent="0.25">
      <c r="B27" t="s">
        <v>75</v>
      </c>
      <c r="C27" s="20">
        <v>12</v>
      </c>
      <c r="D27">
        <v>110</v>
      </c>
      <c r="E27" s="22">
        <f t="shared" ref="E27:E31" si="2">C27*D27</f>
        <v>1320</v>
      </c>
    </row>
    <row r="28" spans="2:10" x14ac:dyDescent="0.25">
      <c r="B28" t="s">
        <v>81</v>
      </c>
      <c r="C28" s="20">
        <v>0</v>
      </c>
      <c r="D28">
        <v>85</v>
      </c>
      <c r="E28" s="22">
        <f t="shared" si="2"/>
        <v>0</v>
      </c>
    </row>
    <row r="29" spans="2:10" x14ac:dyDescent="0.25">
      <c r="B29" t="s">
        <v>74</v>
      </c>
      <c r="C29" s="20">
        <v>0</v>
      </c>
      <c r="D29">
        <v>125</v>
      </c>
      <c r="E29" s="22">
        <f t="shared" si="2"/>
        <v>0</v>
      </c>
    </row>
    <row r="30" spans="2:10" x14ac:dyDescent="0.25">
      <c r="B30" t="s">
        <v>85</v>
      </c>
      <c r="C30" s="20">
        <v>0</v>
      </c>
      <c r="D30">
        <v>95</v>
      </c>
      <c r="E30" s="22">
        <f t="shared" si="2"/>
        <v>0</v>
      </c>
    </row>
    <row r="31" spans="2:10" x14ac:dyDescent="0.25">
      <c r="B31" t="s">
        <v>83</v>
      </c>
      <c r="C31" s="20">
        <v>0</v>
      </c>
      <c r="D31">
        <v>140</v>
      </c>
      <c r="E31" s="22">
        <f t="shared" si="2"/>
        <v>0</v>
      </c>
    </row>
    <row r="32" spans="2:10" x14ac:dyDescent="0.25">
      <c r="B32" t="s">
        <v>104</v>
      </c>
      <c r="C32" s="16">
        <f>SUM(C26:C31)</f>
        <v>18</v>
      </c>
      <c r="D32" s="21"/>
      <c r="E32" s="23">
        <f>SUM(E26:E31)</f>
        <v>1704</v>
      </c>
    </row>
    <row r="34" spans="2:2" x14ac:dyDescent="0.25">
      <c r="B34" t="s">
        <v>44</v>
      </c>
    </row>
    <row r="35" spans="2:2" x14ac:dyDescent="0.25">
      <c r="B35" t="s">
        <v>45</v>
      </c>
    </row>
    <row r="36" spans="2:2" x14ac:dyDescent="0.25">
      <c r="B36" t="s">
        <v>58</v>
      </c>
    </row>
    <row r="37" spans="2:2" x14ac:dyDescent="0.25">
      <c r="B37" t="s">
        <v>148</v>
      </c>
    </row>
    <row r="38" spans="2:2" x14ac:dyDescent="0.25">
      <c r="B38" t="s">
        <v>61</v>
      </c>
    </row>
    <row r="39" spans="2:2" x14ac:dyDescent="0.25">
      <c r="B39" t="s">
        <v>62</v>
      </c>
    </row>
    <row r="40" spans="2:2" x14ac:dyDescent="0.25">
      <c r="B40" t="s">
        <v>67</v>
      </c>
    </row>
    <row r="42" spans="2:2" x14ac:dyDescent="0.25">
      <c r="B42" t="s">
        <v>149</v>
      </c>
    </row>
    <row r="44" spans="2:2" x14ac:dyDescent="0.25">
      <c r="B44" t="s">
        <v>72</v>
      </c>
    </row>
    <row r="45" spans="2:2" x14ac:dyDescent="0.25">
      <c r="B45" t="s">
        <v>73</v>
      </c>
    </row>
    <row r="46" spans="2:2" x14ac:dyDescent="0.25">
      <c r="B46" t="s">
        <v>75</v>
      </c>
    </row>
    <row r="47" spans="2:2" x14ac:dyDescent="0.25">
      <c r="B47" t="s">
        <v>81</v>
      </c>
    </row>
    <row r="48" spans="2:2" x14ac:dyDescent="0.25">
      <c r="B48" t="s">
        <v>74</v>
      </c>
    </row>
    <row r="49" spans="2:2" x14ac:dyDescent="0.25">
      <c r="B49" t="s">
        <v>85</v>
      </c>
    </row>
    <row r="50" spans="2:2" x14ac:dyDescent="0.25">
      <c r="B50" t="s">
        <v>83</v>
      </c>
    </row>
  </sheetData>
  <autoFilter ref="B12:J22"/>
  <mergeCells count="2">
    <mergeCell ref="C22:F22"/>
    <mergeCell ref="H22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struktura realizacji godzin dyż</vt:lpstr>
      <vt:lpstr>rozliczenie KW</vt:lpstr>
      <vt:lpstr>rozliczenie spec</vt:lpstr>
      <vt:lpstr>rozliczenie konsultantów UA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Gierczuk</dc:creator>
  <cp:lastModifiedBy>Anna Gierczuk</cp:lastModifiedBy>
  <dcterms:created xsi:type="dcterms:W3CDTF">2025-04-03T05:46:41Z</dcterms:created>
  <dcterms:modified xsi:type="dcterms:W3CDTF">2025-04-03T08:24:19Z</dcterms:modified>
</cp:coreProperties>
</file>